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19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consulta!$A$1:$AE$58</definedName>
  </definedNames>
  <calcPr calcId="152511"/>
</workbook>
</file>

<file path=xl/calcChain.xml><?xml version="1.0" encoding="utf-8"?>
<calcChain xmlns="http://schemas.openxmlformats.org/spreadsheetml/2006/main">
  <c r="C16" i="1" l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D16" i="1" l="1"/>
  <c r="F16" i="1"/>
  <c r="E16" i="1"/>
  <c r="G15" i="1"/>
  <c r="G14" i="1"/>
  <c r="G13" i="1"/>
  <c r="G12" i="1"/>
  <c r="G11" i="1"/>
  <c r="G10" i="1"/>
  <c r="G9" i="1"/>
  <c r="G8" i="1"/>
  <c r="G7" i="1"/>
  <c r="G6" i="1"/>
  <c r="G5" i="1"/>
  <c r="G4" i="1"/>
  <c r="G16" i="1" l="1"/>
  <c r="I16" i="1"/>
  <c r="H16" i="1"/>
  <c r="J15" i="1"/>
  <c r="J14" i="1"/>
  <c r="J13" i="1"/>
  <c r="J12" i="1"/>
  <c r="J11" i="1"/>
  <c r="J10" i="1"/>
  <c r="J9" i="1"/>
  <c r="J8" i="1"/>
  <c r="J7" i="1"/>
  <c r="J6" i="1"/>
  <c r="J5" i="1"/>
  <c r="J4" i="1"/>
  <c r="J16" i="1" l="1"/>
  <c r="P16" i="1"/>
  <c r="L16" i="1" l="1"/>
  <c r="K16" i="1"/>
  <c r="M15" i="1"/>
  <c r="M14" i="1"/>
  <c r="M13" i="1"/>
  <c r="M12" i="1"/>
  <c r="M11" i="1"/>
  <c r="M10" i="1"/>
  <c r="M9" i="1"/>
  <c r="M8" i="1"/>
  <c r="M7" i="1"/>
  <c r="M6" i="1"/>
  <c r="M5" i="1"/>
  <c r="M4" i="1"/>
  <c r="M16" i="1" l="1"/>
  <c r="O16" i="1"/>
  <c r="N16" i="1"/>
  <c r="P15" i="1"/>
  <c r="P14" i="1"/>
  <c r="P13" i="1"/>
  <c r="P12" i="1"/>
  <c r="P11" i="1"/>
  <c r="P10" i="1"/>
  <c r="P9" i="1"/>
  <c r="P8" i="1"/>
  <c r="P7" i="1"/>
  <c r="P6" i="1"/>
  <c r="P5" i="1"/>
  <c r="P4" i="1"/>
  <c r="S15" i="1" l="1"/>
  <c r="S14" i="1" l="1"/>
  <c r="Q16" i="1" l="1"/>
  <c r="R16" i="1"/>
  <c r="S16" i="1" l="1"/>
  <c r="S5" i="1"/>
  <c r="S6" i="1"/>
  <c r="S7" i="1"/>
  <c r="S8" i="1"/>
  <c r="S9" i="1"/>
  <c r="S10" i="1"/>
  <c r="S11" i="1"/>
  <c r="S12" i="1"/>
  <c r="S13" i="1"/>
  <c r="S4" i="1"/>
  <c r="V4" i="1" l="1"/>
  <c r="Y4" i="1"/>
  <c r="V5" i="1"/>
  <c r="Y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15" i="1"/>
  <c r="Y15" i="1"/>
  <c r="T16" i="1"/>
  <c r="U16" i="1"/>
  <c r="W16" i="1"/>
  <c r="X16" i="1"/>
  <c r="Y16" i="1" l="1"/>
  <c r="V16" i="1"/>
</calcChain>
</file>

<file path=xl/sharedStrings.xml><?xml version="1.0" encoding="utf-8"?>
<sst xmlns="http://schemas.openxmlformats.org/spreadsheetml/2006/main" count="44" uniqueCount="24">
  <si>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</si>
  <si>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</si>
  <si>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</si>
  <si>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</si>
  <si>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</si>
  <si>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</si>
  <si>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</si>
  <si>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</si>
  <si>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</si>
  <si>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</si>
  <si>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</si>
  <si>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</si>
  <si>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</si>
  <si>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</si>
  <si>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</si>
  <si>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</si>
  <si>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</si>
  <si>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</si>
  <si>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</si>
  <si>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</si>
  <si>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Atrasadas</t>
  </si>
  <si>
    <t>Porcentaje</t>
  </si>
  <si>
    <t xml:space="preserve"> </t>
  </si>
  <si>
    <t>% de ot  terminadas en taller  atrasadas al mesCon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</si>
</sst>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1" fillId="0" borderId="0" xfId="1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/>
    <xf numFmtId="0" fontId="0" fillId="0" borderId="1" xfId="0" applyBorder="1"/>
    <xf numFmtId="10" fontId="1" fillId="0" borderId="1" xfId="1" applyNumberFormat="1" applyBorder="1"/>
    <xf numFmtId="10" fontId="2" fillId="2" borderId="1" xfId="1" applyNumberFormat="1" applyFont="1" applyFill="1" applyBorder="1"/>
    <xf numFmtId="10" fontId="3" fillId="0" borderId="1" xfId="1" applyNumberFormat="1" applyFont="1" applyBorder="1"/>
    <xf numFmtId="10" fontId="1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10" fontId="4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719570</xdr:colOff>
      <xdr:row>81</xdr:row>
      <xdr:rowOff>125557</xdr:rowOff>
    </xdr:from>
    <xdr:ext cx="10306050" cy="1933574"/>
    <xdr:sp macro="" textlink="">
      <xdr:nvSpPr>
        <xdr:cNvPr id="2" name="CuadroTexto 1"/>
        <xdr:cNvSpPr txBox="1"/>
      </xdr:nvSpPr>
      <xdr:spPr>
        <a:xfrm>
          <a:off x="719570" y="13451898"/>
          <a:ext cx="10306050" cy="1933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Se evidencia que definitivamente en el año 2016  se cumplieron con los objetivos de calidad en lo que se refiere a respetar las fechas de entrega de trabajos</a:t>
          </a:r>
        </a:p>
        <a:p>
          <a:r>
            <a:rPr lang="es-CL" sz="1100"/>
            <a:t>se observa lo mas alto de un 17 % en enero, lo que refleja que la producción a optimizado sus tiempos, en el 2017 en mayo y noviembre solo se excede, pero el porcentaje</a:t>
          </a:r>
          <a:r>
            <a:rPr lang="es-CL" sz="1100" baseline="0"/>
            <a:t> general promedio cumple con el 2017. En el 2018 se obserba  una estabilizacion en los atrazos, solo en el mes de  Octubre</a:t>
          </a:r>
          <a:endParaRPr lang="es-CL" sz="1100"/>
        </a:p>
        <a:p>
          <a:endParaRPr lang="es-CL" sz="1100"/>
        </a:p>
        <a:p>
          <a:r>
            <a:rPr lang="es-CL" sz="1100" b="1"/>
            <a:t>las causas </a:t>
          </a:r>
          <a:r>
            <a:rPr lang="es-CL" sz="1100"/>
            <a:t>fundamentales son los cambios de productos y moldes, cambios en los procesos y en el requerimiento de maquinas, cabe señalar</a:t>
          </a:r>
          <a:r>
            <a:rPr lang="es-CL" sz="1100" baseline="0"/>
            <a:t> que dentro de las causas la principal</a:t>
          </a:r>
        </a:p>
        <a:p>
          <a:r>
            <a:rPr lang="es-CL" sz="1100" baseline="0"/>
            <a:t>es la falta de maquinas , esto hace que se generen atrazos</a:t>
          </a:r>
        </a:p>
        <a:p>
          <a:r>
            <a:rPr lang="es-CL" sz="1100" b="1" baseline="0"/>
            <a:t>Acción</a:t>
          </a:r>
          <a:r>
            <a:rPr lang="es-CL" sz="1100" baseline="0"/>
            <a:t>: Determinar y mejorar los moldes y los tipos de trabajo a realizar a futuro,-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zoomScale="110" zoomScaleNormal="110" workbookViewId="0">
      <selection activeCell="F16" sqref="F16"/>
    </sheetView>
  </sheetViews>
  <sheetFormatPr baseColWidth="10" defaultRowHeight="12.75" x14ac:dyDescent="0.2"/>
  <sheetData>
    <row r="1" spans="1:26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6" x14ac:dyDescent="0.2">
      <c r="A2" s="5"/>
      <c r="B2" s="7" t="s">
        <v>22</v>
      </c>
      <c r="C2" s="6">
        <v>2019</v>
      </c>
      <c r="D2" s="7" t="s">
        <v>22</v>
      </c>
      <c r="E2" s="5"/>
      <c r="F2" s="15">
        <v>2018</v>
      </c>
      <c r="G2" s="5"/>
      <c r="H2" s="5"/>
      <c r="I2" s="15">
        <v>2017</v>
      </c>
      <c r="J2" s="5"/>
      <c r="K2" s="5"/>
      <c r="L2" s="6">
        <v>2016</v>
      </c>
      <c r="M2" s="7" t="s">
        <v>22</v>
      </c>
      <c r="N2" s="5"/>
      <c r="O2" s="6">
        <v>2015</v>
      </c>
      <c r="P2" s="5" t="s">
        <v>22</v>
      </c>
      <c r="Q2" s="5"/>
      <c r="R2" s="6">
        <v>2014</v>
      </c>
      <c r="S2" s="6"/>
      <c r="T2" s="6">
        <v>2013</v>
      </c>
      <c r="U2" s="7"/>
      <c r="V2" s="5"/>
      <c r="W2" s="6">
        <v>2012</v>
      </c>
      <c r="X2" s="8"/>
      <c r="Y2" s="5"/>
      <c r="Z2" s="2"/>
    </row>
    <row r="3" spans="1:26" x14ac:dyDescent="0.2">
      <c r="A3" s="9" t="s">
        <v>0</v>
      </c>
      <c r="B3" s="9" t="s">
        <v>19</v>
      </c>
      <c r="C3" s="9" t="s">
        <v>2</v>
      </c>
      <c r="D3" s="9" t="s">
        <v>21</v>
      </c>
      <c r="E3" s="9" t="s">
        <v>19</v>
      </c>
      <c r="F3" s="9" t="s">
        <v>2</v>
      </c>
      <c r="G3" s="9" t="s">
        <v>21</v>
      </c>
      <c r="H3" s="9" t="s">
        <v>19</v>
      </c>
      <c r="I3" s="9" t="s">
        <v>2</v>
      </c>
      <c r="J3" s="9" t="s">
        <v>21</v>
      </c>
      <c r="K3" s="9" t="s">
        <v>19</v>
      </c>
      <c r="L3" s="9" t="s">
        <v>2</v>
      </c>
      <c r="M3" s="9" t="s">
        <v>21</v>
      </c>
      <c r="N3" s="9" t="s">
        <v>19</v>
      </c>
      <c r="O3" s="9" t="s">
        <v>2</v>
      </c>
      <c r="P3" s="9" t="s">
        <v>21</v>
      </c>
      <c r="Q3" s="9" t="s">
        <v>19</v>
      </c>
      <c r="R3" s="9" t="s">
        <v>20</v>
      </c>
      <c r="S3" s="9" t="s">
        <v>21</v>
      </c>
      <c r="T3" s="9" t="s">
        <v>1</v>
      </c>
      <c r="U3" s="9" t="s">
        <v>2</v>
      </c>
      <c r="V3" s="9" t="s">
        <v>3</v>
      </c>
      <c r="W3" s="9" t="s">
        <v>1</v>
      </c>
      <c r="X3" s="9" t="s">
        <v>2</v>
      </c>
      <c r="Y3" s="9" t="s">
        <v>4</v>
      </c>
      <c r="Z3" s="1" t="s">
        <v>5</v>
      </c>
    </row>
    <row r="4" spans="1:26" x14ac:dyDescent="0.2">
      <c r="A4" s="10" t="s">
        <v>6</v>
      </c>
      <c r="B4" s="16">
        <v>21</v>
      </c>
      <c r="C4" s="16">
        <v>3</v>
      </c>
      <c r="D4" s="14">
        <f>C4/B4</f>
        <v>0.14285714285714285</v>
      </c>
      <c r="E4" s="16">
        <v>27</v>
      </c>
      <c r="F4" s="16">
        <v>2</v>
      </c>
      <c r="G4" s="14">
        <f>F4/E4</f>
        <v>7.407407407407407E-2</v>
      </c>
      <c r="H4" s="16">
        <v>40</v>
      </c>
      <c r="I4" s="16">
        <v>2</v>
      </c>
      <c r="J4" s="14">
        <f>I4/H4</f>
        <v>0.05</v>
      </c>
      <c r="K4" s="10">
        <v>34</v>
      </c>
      <c r="L4" s="10">
        <v>6</v>
      </c>
      <c r="M4" s="13">
        <f>L4/K4</f>
        <v>0.17647058823529413</v>
      </c>
      <c r="N4" s="10">
        <v>56</v>
      </c>
      <c r="O4" s="10">
        <v>22</v>
      </c>
      <c r="P4" s="13">
        <f>O4/N4</f>
        <v>0.39285714285714285</v>
      </c>
      <c r="Q4" s="10">
        <v>59</v>
      </c>
      <c r="R4" s="10">
        <v>1</v>
      </c>
      <c r="S4" s="11">
        <f>R4/Q4</f>
        <v>1.6949152542372881E-2</v>
      </c>
      <c r="T4" s="10">
        <v>44</v>
      </c>
      <c r="U4" s="10">
        <v>12</v>
      </c>
      <c r="V4" s="11">
        <f>U4/T4</f>
        <v>0.27272727272727271</v>
      </c>
      <c r="W4" s="10">
        <v>50</v>
      </c>
      <c r="X4" s="10">
        <v>4</v>
      </c>
      <c r="Y4" s="11">
        <f>X4/W4</f>
        <v>0.08</v>
      </c>
      <c r="Z4" s="3">
        <v>0.1</v>
      </c>
    </row>
    <row r="5" spans="1:26" x14ac:dyDescent="0.2">
      <c r="A5" s="10" t="s">
        <v>7</v>
      </c>
      <c r="B5" s="16">
        <v>23</v>
      </c>
      <c r="C5" s="16">
        <v>5</v>
      </c>
      <c r="D5" s="14">
        <f t="shared" ref="D5:D15" si="0">C5/B5</f>
        <v>0.21739130434782608</v>
      </c>
      <c r="E5" s="16">
        <v>15</v>
      </c>
      <c r="F5" s="16">
        <v>1</v>
      </c>
      <c r="G5" s="14">
        <f t="shared" ref="G5:G15" si="1">F5/E5</f>
        <v>6.6666666666666666E-2</v>
      </c>
      <c r="H5" s="16">
        <v>20</v>
      </c>
      <c r="I5" s="16">
        <v>2</v>
      </c>
      <c r="J5" s="14">
        <f t="shared" ref="J5:J15" si="2">I5/H5</f>
        <v>0.1</v>
      </c>
      <c r="K5" s="10">
        <v>22</v>
      </c>
      <c r="L5" s="10">
        <v>3</v>
      </c>
      <c r="M5" s="13">
        <f t="shared" ref="M5:M15" si="3">L5/K5</f>
        <v>0.13636363636363635</v>
      </c>
      <c r="N5" s="10">
        <v>40</v>
      </c>
      <c r="O5" s="10">
        <v>9</v>
      </c>
      <c r="P5" s="11">
        <f t="shared" ref="P5:P15" si="4">O5/N5</f>
        <v>0.22500000000000001</v>
      </c>
      <c r="Q5" s="10">
        <v>47</v>
      </c>
      <c r="R5" s="10">
        <v>1</v>
      </c>
      <c r="S5" s="11">
        <f t="shared" ref="S5:S15" si="5">R5/Q5</f>
        <v>2.1276595744680851E-2</v>
      </c>
      <c r="T5" s="10">
        <v>46</v>
      </c>
      <c r="U5" s="10">
        <v>2</v>
      </c>
      <c r="V5" s="11">
        <f t="shared" ref="V5:V15" si="6">U5/T5</f>
        <v>4.3478260869565216E-2</v>
      </c>
      <c r="W5" s="10">
        <v>46</v>
      </c>
      <c r="X5" s="10">
        <v>5</v>
      </c>
      <c r="Y5" s="11">
        <f t="shared" ref="Y5:Y16" si="7">X5/W5</f>
        <v>0.10869565217391304</v>
      </c>
      <c r="Z5" s="3">
        <v>0.1</v>
      </c>
    </row>
    <row r="6" spans="1:26" x14ac:dyDescent="0.2">
      <c r="A6" s="10" t="s">
        <v>8</v>
      </c>
      <c r="B6" s="16">
        <v>23</v>
      </c>
      <c r="C6" s="16">
        <v>5</v>
      </c>
      <c r="D6" s="11">
        <f t="shared" si="0"/>
        <v>0.21739130434782608</v>
      </c>
      <c r="E6" s="16">
        <v>26</v>
      </c>
      <c r="F6" s="16">
        <v>2</v>
      </c>
      <c r="G6" s="11">
        <f t="shared" si="1"/>
        <v>7.6923076923076927E-2</v>
      </c>
      <c r="H6" s="16">
        <v>31</v>
      </c>
      <c r="I6" s="16">
        <v>3</v>
      </c>
      <c r="J6" s="11">
        <f t="shared" si="2"/>
        <v>9.6774193548387094E-2</v>
      </c>
      <c r="K6" s="10">
        <v>41</v>
      </c>
      <c r="L6" s="10">
        <v>1</v>
      </c>
      <c r="M6" s="11">
        <f t="shared" si="3"/>
        <v>2.4390243902439025E-2</v>
      </c>
      <c r="N6" s="10">
        <v>61</v>
      </c>
      <c r="O6" s="10">
        <v>14</v>
      </c>
      <c r="P6" s="11">
        <f t="shared" si="4"/>
        <v>0.22950819672131148</v>
      </c>
      <c r="Q6" s="10">
        <v>30</v>
      </c>
      <c r="R6" s="10">
        <v>1</v>
      </c>
      <c r="S6" s="11">
        <f t="shared" si="5"/>
        <v>3.3333333333333333E-2</v>
      </c>
      <c r="T6" s="10">
        <v>48</v>
      </c>
      <c r="U6" s="10">
        <v>3</v>
      </c>
      <c r="V6" s="11">
        <f t="shared" si="6"/>
        <v>6.25E-2</v>
      </c>
      <c r="W6" s="10">
        <v>74</v>
      </c>
      <c r="X6" s="10">
        <v>5</v>
      </c>
      <c r="Y6" s="11">
        <f t="shared" si="7"/>
        <v>6.7567567567567571E-2</v>
      </c>
      <c r="Z6" s="3">
        <v>0.1</v>
      </c>
    </row>
    <row r="7" spans="1:26" x14ac:dyDescent="0.2">
      <c r="A7" s="10" t="s">
        <v>9</v>
      </c>
      <c r="B7" s="16">
        <v>24</v>
      </c>
      <c r="C7" s="16">
        <v>4</v>
      </c>
      <c r="D7" s="14">
        <f t="shared" si="0"/>
        <v>0.16666666666666666</v>
      </c>
      <c r="E7" s="16">
        <v>50</v>
      </c>
      <c r="F7" s="16">
        <v>5</v>
      </c>
      <c r="G7" s="14">
        <f t="shared" si="1"/>
        <v>0.1</v>
      </c>
      <c r="H7" s="16">
        <v>12</v>
      </c>
      <c r="I7" s="16">
        <v>0</v>
      </c>
      <c r="J7" s="14">
        <f t="shared" si="2"/>
        <v>0</v>
      </c>
      <c r="K7" s="10">
        <v>55</v>
      </c>
      <c r="L7" s="10">
        <v>3</v>
      </c>
      <c r="M7" s="14">
        <f t="shared" si="3"/>
        <v>5.4545454545454543E-2</v>
      </c>
      <c r="N7" s="10">
        <v>52</v>
      </c>
      <c r="O7" s="10">
        <v>19</v>
      </c>
      <c r="P7" s="13">
        <f t="shared" si="4"/>
        <v>0.36538461538461536</v>
      </c>
      <c r="Q7" s="10">
        <v>55</v>
      </c>
      <c r="R7" s="10">
        <v>2</v>
      </c>
      <c r="S7" s="11">
        <f t="shared" si="5"/>
        <v>3.6363636363636362E-2</v>
      </c>
      <c r="T7" s="10">
        <v>34</v>
      </c>
      <c r="U7" s="10">
        <v>7</v>
      </c>
      <c r="V7" s="11">
        <f t="shared" si="6"/>
        <v>0.20588235294117646</v>
      </c>
      <c r="W7" s="10">
        <v>55</v>
      </c>
      <c r="X7" s="10">
        <v>6</v>
      </c>
      <c r="Y7" s="11">
        <f t="shared" si="7"/>
        <v>0.10909090909090909</v>
      </c>
      <c r="Z7" s="3">
        <v>0.1</v>
      </c>
    </row>
    <row r="8" spans="1:26" x14ac:dyDescent="0.2">
      <c r="A8" s="10" t="s">
        <v>10</v>
      </c>
      <c r="B8" s="16">
        <v>39</v>
      </c>
      <c r="C8" s="16">
        <v>1</v>
      </c>
      <c r="D8" s="17">
        <f t="shared" si="0"/>
        <v>2.564102564102564E-2</v>
      </c>
      <c r="E8" s="16">
        <v>27</v>
      </c>
      <c r="F8" s="16">
        <v>2</v>
      </c>
      <c r="G8" s="17">
        <f t="shared" si="1"/>
        <v>7.407407407407407E-2</v>
      </c>
      <c r="H8" s="16">
        <v>17</v>
      </c>
      <c r="I8" s="16">
        <v>2</v>
      </c>
      <c r="J8" s="13">
        <f t="shared" si="2"/>
        <v>0.11764705882352941</v>
      </c>
      <c r="K8" s="10">
        <v>52</v>
      </c>
      <c r="L8" s="10">
        <v>2</v>
      </c>
      <c r="M8" s="14">
        <f t="shared" si="3"/>
        <v>3.8461538461538464E-2</v>
      </c>
      <c r="N8" s="10">
        <v>37</v>
      </c>
      <c r="O8" s="10">
        <v>11</v>
      </c>
      <c r="P8" s="13">
        <f t="shared" si="4"/>
        <v>0.29729729729729731</v>
      </c>
      <c r="Q8" s="10">
        <v>41</v>
      </c>
      <c r="R8" s="10">
        <v>0</v>
      </c>
      <c r="S8" s="11">
        <f t="shared" si="5"/>
        <v>0</v>
      </c>
      <c r="T8" s="10">
        <v>28</v>
      </c>
      <c r="U8" s="10">
        <v>16</v>
      </c>
      <c r="V8" s="11">
        <f t="shared" si="6"/>
        <v>0.5714285714285714</v>
      </c>
      <c r="W8" s="10">
        <v>48</v>
      </c>
      <c r="X8" s="10">
        <v>7</v>
      </c>
      <c r="Y8" s="11">
        <f t="shared" si="7"/>
        <v>0.14583333333333334</v>
      </c>
      <c r="Z8" s="3">
        <v>0.1</v>
      </c>
    </row>
    <row r="9" spans="1:26" x14ac:dyDescent="0.2">
      <c r="A9" s="10" t="s">
        <v>11</v>
      </c>
      <c r="B9" s="16">
        <v>42</v>
      </c>
      <c r="C9" s="16">
        <v>1</v>
      </c>
      <c r="D9" s="11">
        <f t="shared" si="0"/>
        <v>2.3809523809523808E-2</v>
      </c>
      <c r="E9" s="16">
        <v>22</v>
      </c>
      <c r="F9" s="16">
        <v>2</v>
      </c>
      <c r="G9" s="11">
        <f t="shared" si="1"/>
        <v>9.0909090909090912E-2</v>
      </c>
      <c r="H9" s="16">
        <v>1</v>
      </c>
      <c r="I9" s="16">
        <v>0</v>
      </c>
      <c r="J9" s="11">
        <f t="shared" si="2"/>
        <v>0</v>
      </c>
      <c r="K9" s="10">
        <v>27</v>
      </c>
      <c r="L9" s="10">
        <v>0</v>
      </c>
      <c r="M9" s="11">
        <f t="shared" si="3"/>
        <v>0</v>
      </c>
      <c r="N9" s="10">
        <v>38</v>
      </c>
      <c r="O9" s="10">
        <v>6</v>
      </c>
      <c r="P9" s="11">
        <f t="shared" si="4"/>
        <v>0.15789473684210525</v>
      </c>
      <c r="Q9" s="10">
        <v>48</v>
      </c>
      <c r="R9" s="10">
        <v>2</v>
      </c>
      <c r="S9" s="11">
        <f t="shared" si="5"/>
        <v>4.1666666666666664E-2</v>
      </c>
      <c r="T9" s="10">
        <v>29</v>
      </c>
      <c r="U9" s="10">
        <v>6</v>
      </c>
      <c r="V9" s="11">
        <f t="shared" si="6"/>
        <v>0.20689655172413793</v>
      </c>
      <c r="W9" s="10">
        <v>52</v>
      </c>
      <c r="X9" s="10">
        <v>2</v>
      </c>
      <c r="Y9" s="11">
        <f t="shared" si="7"/>
        <v>3.8461538461538464E-2</v>
      </c>
      <c r="Z9" s="3">
        <v>0.1</v>
      </c>
    </row>
    <row r="10" spans="1:26" x14ac:dyDescent="0.2">
      <c r="A10" s="10" t="s">
        <v>12</v>
      </c>
      <c r="B10" s="16">
        <v>23</v>
      </c>
      <c r="C10" s="16">
        <v>2</v>
      </c>
      <c r="D10" s="11">
        <f t="shared" si="0"/>
        <v>8.6956521739130432E-2</v>
      </c>
      <c r="E10" s="16">
        <v>23</v>
      </c>
      <c r="F10" s="16">
        <v>2</v>
      </c>
      <c r="G10" s="11">
        <f t="shared" si="1"/>
        <v>8.6956521739130432E-2</v>
      </c>
      <c r="H10" s="16">
        <v>3</v>
      </c>
      <c r="I10" s="16">
        <v>0</v>
      </c>
      <c r="J10" s="11">
        <f t="shared" si="2"/>
        <v>0</v>
      </c>
      <c r="K10" s="10">
        <v>49</v>
      </c>
      <c r="L10" s="10">
        <v>6</v>
      </c>
      <c r="M10" s="11">
        <f t="shared" si="3"/>
        <v>0.12244897959183673</v>
      </c>
      <c r="N10" s="10">
        <v>43</v>
      </c>
      <c r="O10" s="10">
        <v>6</v>
      </c>
      <c r="P10" s="11">
        <f t="shared" si="4"/>
        <v>0.13953488372093023</v>
      </c>
      <c r="Q10" s="10">
        <v>43</v>
      </c>
      <c r="R10" s="10">
        <v>1</v>
      </c>
      <c r="S10" s="11">
        <f t="shared" si="5"/>
        <v>2.3255813953488372E-2</v>
      </c>
      <c r="T10" s="10">
        <v>20</v>
      </c>
      <c r="U10" s="10">
        <v>3</v>
      </c>
      <c r="V10" s="11">
        <f t="shared" si="6"/>
        <v>0.15</v>
      </c>
      <c r="W10" s="10">
        <v>40</v>
      </c>
      <c r="X10" s="10">
        <v>7</v>
      </c>
      <c r="Y10" s="11">
        <f t="shared" si="7"/>
        <v>0.17499999999999999</v>
      </c>
      <c r="Z10" s="3">
        <v>0.1</v>
      </c>
    </row>
    <row r="11" spans="1:26" x14ac:dyDescent="0.2">
      <c r="A11" s="10" t="s">
        <v>13</v>
      </c>
      <c r="B11" s="16">
        <v>24</v>
      </c>
      <c r="C11" s="16">
        <v>0</v>
      </c>
      <c r="D11" s="11">
        <f t="shared" si="0"/>
        <v>0</v>
      </c>
      <c r="E11" s="16">
        <v>37</v>
      </c>
      <c r="F11" s="16">
        <v>3</v>
      </c>
      <c r="G11" s="11">
        <f t="shared" si="1"/>
        <v>8.1081081081081086E-2</v>
      </c>
      <c r="H11" s="16">
        <v>20</v>
      </c>
      <c r="I11" s="16">
        <v>2</v>
      </c>
      <c r="J11" s="11">
        <f t="shared" si="2"/>
        <v>0.1</v>
      </c>
      <c r="K11" s="10">
        <v>46</v>
      </c>
      <c r="L11" s="10">
        <v>2</v>
      </c>
      <c r="M11" s="11">
        <f t="shared" si="3"/>
        <v>4.3478260869565216E-2</v>
      </c>
      <c r="N11" s="10">
        <v>29</v>
      </c>
      <c r="O11" s="10">
        <v>3</v>
      </c>
      <c r="P11" s="11">
        <f t="shared" si="4"/>
        <v>0.10344827586206896</v>
      </c>
      <c r="Q11" s="10">
        <v>28</v>
      </c>
      <c r="R11" s="10">
        <v>0</v>
      </c>
      <c r="S11" s="11">
        <f t="shared" si="5"/>
        <v>0</v>
      </c>
      <c r="T11" s="10">
        <v>36</v>
      </c>
      <c r="U11" s="10">
        <v>8</v>
      </c>
      <c r="V11" s="11">
        <f t="shared" si="6"/>
        <v>0.22222222222222221</v>
      </c>
      <c r="W11" s="10">
        <v>52</v>
      </c>
      <c r="X11" s="10">
        <v>9</v>
      </c>
      <c r="Y11" s="11">
        <f t="shared" si="7"/>
        <v>0.17307692307692307</v>
      </c>
      <c r="Z11" s="3">
        <v>0.1</v>
      </c>
    </row>
    <row r="12" spans="1:26" x14ac:dyDescent="0.2">
      <c r="A12" s="10" t="s">
        <v>14</v>
      </c>
      <c r="B12" s="16">
        <v>30</v>
      </c>
      <c r="C12" s="16">
        <v>1</v>
      </c>
      <c r="D12" s="14">
        <f t="shared" si="0"/>
        <v>3.3333333333333333E-2</v>
      </c>
      <c r="E12" s="16">
        <v>25</v>
      </c>
      <c r="F12" s="16">
        <v>2</v>
      </c>
      <c r="G12" s="14">
        <f t="shared" si="1"/>
        <v>0.08</v>
      </c>
      <c r="H12" s="16">
        <v>11</v>
      </c>
      <c r="I12" s="16">
        <v>1</v>
      </c>
      <c r="J12" s="14">
        <f t="shared" si="2"/>
        <v>9.0909090909090912E-2</v>
      </c>
      <c r="K12" s="10">
        <v>29</v>
      </c>
      <c r="L12" s="10">
        <v>1</v>
      </c>
      <c r="M12" s="14">
        <f t="shared" si="3"/>
        <v>3.4482758620689655E-2</v>
      </c>
      <c r="N12" s="10">
        <v>32</v>
      </c>
      <c r="O12" s="10">
        <v>9</v>
      </c>
      <c r="P12" s="13">
        <f t="shared" si="4"/>
        <v>0.28125</v>
      </c>
      <c r="Q12" s="10">
        <v>54</v>
      </c>
      <c r="R12" s="10">
        <v>1</v>
      </c>
      <c r="S12" s="11">
        <f t="shared" si="5"/>
        <v>1.8518518518518517E-2</v>
      </c>
      <c r="T12" s="10">
        <v>22</v>
      </c>
      <c r="U12" s="10">
        <v>3</v>
      </c>
      <c r="V12" s="11">
        <f t="shared" si="6"/>
        <v>0.13636363636363635</v>
      </c>
      <c r="W12" s="10">
        <v>30</v>
      </c>
      <c r="X12" s="10">
        <v>4</v>
      </c>
      <c r="Y12" s="11">
        <f t="shared" si="7"/>
        <v>0.13333333333333333</v>
      </c>
      <c r="Z12" s="3">
        <v>0.1</v>
      </c>
    </row>
    <row r="13" spans="1:26" x14ac:dyDescent="0.2">
      <c r="A13" s="10" t="s">
        <v>15</v>
      </c>
      <c r="B13" s="16">
        <v>19</v>
      </c>
      <c r="C13" s="16">
        <v>0</v>
      </c>
      <c r="D13" s="14">
        <f t="shared" si="0"/>
        <v>0</v>
      </c>
      <c r="E13" s="16">
        <v>28</v>
      </c>
      <c r="F13" s="16">
        <v>3</v>
      </c>
      <c r="G13" s="14">
        <f t="shared" si="1"/>
        <v>0.10714285714285714</v>
      </c>
      <c r="H13" s="16">
        <v>43</v>
      </c>
      <c r="I13" s="16">
        <v>2</v>
      </c>
      <c r="J13" s="14">
        <f t="shared" si="2"/>
        <v>4.6511627906976744E-2</v>
      </c>
      <c r="K13" s="10">
        <v>22</v>
      </c>
      <c r="L13" s="10">
        <v>3</v>
      </c>
      <c r="M13" s="13">
        <f t="shared" si="3"/>
        <v>0.13636363636363635</v>
      </c>
      <c r="N13" s="10">
        <v>42</v>
      </c>
      <c r="O13" s="10">
        <v>10</v>
      </c>
      <c r="P13" s="13">
        <f t="shared" si="4"/>
        <v>0.23809523809523808</v>
      </c>
      <c r="Q13" s="10">
        <v>50</v>
      </c>
      <c r="R13" s="10">
        <v>1</v>
      </c>
      <c r="S13" s="11">
        <f t="shared" si="5"/>
        <v>0.02</v>
      </c>
      <c r="T13" s="10">
        <v>43</v>
      </c>
      <c r="U13" s="10">
        <v>4</v>
      </c>
      <c r="V13" s="11">
        <f t="shared" si="6"/>
        <v>9.3023255813953487E-2</v>
      </c>
      <c r="W13" s="10">
        <v>81</v>
      </c>
      <c r="X13" s="10">
        <v>6</v>
      </c>
      <c r="Y13" s="11">
        <f t="shared" si="7"/>
        <v>7.407407407407407E-2</v>
      </c>
      <c r="Z13" s="3">
        <v>0.1</v>
      </c>
    </row>
    <row r="14" spans="1:26" x14ac:dyDescent="0.2">
      <c r="A14" s="10" t="s">
        <v>16</v>
      </c>
      <c r="B14" s="16">
        <v>23</v>
      </c>
      <c r="C14" s="16">
        <v>0</v>
      </c>
      <c r="D14" s="17">
        <f t="shared" si="0"/>
        <v>0</v>
      </c>
      <c r="E14" s="16">
        <v>30</v>
      </c>
      <c r="F14" s="16">
        <v>2</v>
      </c>
      <c r="G14" s="17">
        <f t="shared" si="1"/>
        <v>6.6666666666666666E-2</v>
      </c>
      <c r="H14" s="16">
        <v>12</v>
      </c>
      <c r="I14" s="16">
        <v>2</v>
      </c>
      <c r="J14" s="13">
        <f t="shared" si="2"/>
        <v>0.16666666666666666</v>
      </c>
      <c r="K14" s="10">
        <v>25</v>
      </c>
      <c r="L14" s="10">
        <v>3</v>
      </c>
      <c r="M14" s="11">
        <f t="shared" si="3"/>
        <v>0.12</v>
      </c>
      <c r="N14" s="10">
        <v>31</v>
      </c>
      <c r="O14" s="10">
        <v>3</v>
      </c>
      <c r="P14" s="11">
        <f t="shared" si="4"/>
        <v>9.6774193548387094E-2</v>
      </c>
      <c r="Q14" s="10">
        <v>41</v>
      </c>
      <c r="R14" s="10">
        <v>14</v>
      </c>
      <c r="S14" s="11">
        <f t="shared" si="5"/>
        <v>0.34146341463414637</v>
      </c>
      <c r="T14" s="10">
        <v>30</v>
      </c>
      <c r="U14" s="10">
        <v>1</v>
      </c>
      <c r="V14" s="11">
        <f t="shared" si="6"/>
        <v>3.3333333333333333E-2</v>
      </c>
      <c r="W14" s="10">
        <v>63</v>
      </c>
      <c r="X14" s="10">
        <v>8</v>
      </c>
      <c r="Y14" s="11">
        <f t="shared" si="7"/>
        <v>0.12698412698412698</v>
      </c>
      <c r="Z14" s="3">
        <v>0.1</v>
      </c>
    </row>
    <row r="15" spans="1:26" x14ac:dyDescent="0.2">
      <c r="A15" s="10" t="s">
        <v>17</v>
      </c>
      <c r="B15" s="16">
        <v>37</v>
      </c>
      <c r="C15" s="16">
        <v>0</v>
      </c>
      <c r="D15" s="11">
        <f t="shared" si="0"/>
        <v>0</v>
      </c>
      <c r="E15" s="16">
        <v>10</v>
      </c>
      <c r="F15" s="16">
        <v>1</v>
      </c>
      <c r="G15" s="11">
        <f t="shared" si="1"/>
        <v>0.1</v>
      </c>
      <c r="H15" s="16">
        <v>1</v>
      </c>
      <c r="I15" s="16">
        <v>0</v>
      </c>
      <c r="J15" s="11">
        <f t="shared" si="2"/>
        <v>0</v>
      </c>
      <c r="K15" s="10">
        <v>1</v>
      </c>
      <c r="L15" s="10">
        <v>0</v>
      </c>
      <c r="M15" s="11">
        <f t="shared" si="3"/>
        <v>0</v>
      </c>
      <c r="N15" s="10">
        <v>24</v>
      </c>
      <c r="O15" s="10">
        <v>3</v>
      </c>
      <c r="P15" s="11">
        <f t="shared" si="4"/>
        <v>0.125</v>
      </c>
      <c r="Q15" s="10">
        <v>48</v>
      </c>
      <c r="R15" s="10">
        <v>12</v>
      </c>
      <c r="S15" s="11">
        <f t="shared" si="5"/>
        <v>0.25</v>
      </c>
      <c r="T15" s="10">
        <v>1</v>
      </c>
      <c r="U15" s="10">
        <v>0</v>
      </c>
      <c r="V15" s="11">
        <f t="shared" si="6"/>
        <v>0</v>
      </c>
      <c r="W15" s="10">
        <v>57</v>
      </c>
      <c r="X15" s="10">
        <v>9</v>
      </c>
      <c r="Y15" s="11">
        <f t="shared" si="7"/>
        <v>0.15789473684210525</v>
      </c>
      <c r="Z15" s="3">
        <v>0.1</v>
      </c>
    </row>
    <row r="16" spans="1:26" s="1" customFormat="1" x14ac:dyDescent="0.2">
      <c r="A16" s="9" t="s">
        <v>18</v>
      </c>
      <c r="B16" s="9">
        <f>SUM(B4:B15)</f>
        <v>328</v>
      </c>
      <c r="C16" s="9">
        <f>SUM(C4:C15)</f>
        <v>22</v>
      </c>
      <c r="D16" s="12">
        <f>SUM(D4:D14)/11</f>
        <v>8.3095165703861343E-2</v>
      </c>
      <c r="E16" s="9">
        <f>SUM(E4:E15)</f>
        <v>320</v>
      </c>
      <c r="F16" s="9">
        <f>SUM(F4:F15)</f>
        <v>27</v>
      </c>
      <c r="G16" s="12">
        <f>SUM(G4:G14)/11</f>
        <v>8.2226737206974362E-2</v>
      </c>
      <c r="H16" s="9">
        <f>SUM(H4:H15)</f>
        <v>211</v>
      </c>
      <c r="I16" s="9">
        <f>SUM(I4:I15)</f>
        <v>16</v>
      </c>
      <c r="J16" s="12">
        <f>SUM(J4:J14)/11</f>
        <v>6.9864421623150083E-2</v>
      </c>
      <c r="K16" s="9">
        <f>SUM(K4:K15)</f>
        <v>403</v>
      </c>
      <c r="L16" s="9">
        <f>SUM(L4:L15)</f>
        <v>30</v>
      </c>
      <c r="M16" s="12">
        <f>SUM(M4:M14)/11</f>
        <v>8.0636826995826402E-2</v>
      </c>
      <c r="N16" s="9">
        <f>SUM(N4:N15)</f>
        <v>485</v>
      </c>
      <c r="O16" s="9">
        <f>SUM(O4:O15)</f>
        <v>115</v>
      </c>
      <c r="P16" s="12">
        <f>SUM(P4:P15)/12</f>
        <v>0.22100371502742475</v>
      </c>
      <c r="Q16" s="9">
        <f>SUM(Q4:Q15)</f>
        <v>544</v>
      </c>
      <c r="R16" s="9">
        <f>SUM(R4:R15)</f>
        <v>36</v>
      </c>
      <c r="S16" s="12">
        <f>R16/Q16</f>
        <v>6.6176470588235295E-2</v>
      </c>
      <c r="T16" s="9">
        <f>SUM(T4:T15)</f>
        <v>381</v>
      </c>
      <c r="U16" s="9">
        <f>SUM(U4:U15)</f>
        <v>65</v>
      </c>
      <c r="V16" s="12">
        <f>U16/T16</f>
        <v>0.17060367454068243</v>
      </c>
      <c r="W16" s="9">
        <f>SUM(W4:W15)</f>
        <v>648</v>
      </c>
      <c r="X16" s="9">
        <f>SUM(X4:X15)</f>
        <v>72</v>
      </c>
      <c r="Y16" s="12">
        <f t="shared" si="7"/>
        <v>0.1111111111111111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carlitos</cp:lastModifiedBy>
  <cp:lastPrinted>2014-12-03T21:56:54Z</cp:lastPrinted>
  <dcterms:created xsi:type="dcterms:W3CDTF">2012-12-03T22:37:18Z</dcterms:created>
  <dcterms:modified xsi:type="dcterms:W3CDTF">2020-10-06T20:07:02Z</dcterms:modified>
</cp:coreProperties>
</file>