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lasticosloscerrillos\Intranet\Plasticos Los Cerrillos\Indicadores de Desempeños\indicadores 2015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consulta!$A$1:$S$58</definedName>
  </definedNames>
  <calcPr calcId="152511"/>
</workbook>
</file>

<file path=xl/calcChain.xml><?xml version="1.0" encoding="utf-8"?>
<calcChain xmlns="http://schemas.openxmlformats.org/spreadsheetml/2006/main">
  <c r="D16" i="1" l="1"/>
  <c r="C16" i="1" l="1"/>
  <c r="B16" i="1"/>
  <c r="D15" i="1"/>
  <c r="D14" i="1"/>
  <c r="D13" i="1"/>
  <c r="D12" i="1"/>
  <c r="D11" i="1"/>
  <c r="D10" i="1"/>
  <c r="D9" i="1"/>
  <c r="D8" i="1"/>
  <c r="D7" i="1"/>
  <c r="D6" i="1"/>
  <c r="D5" i="1"/>
  <c r="D4" i="1"/>
  <c r="G15" i="1" l="1"/>
  <c r="G14" i="1" l="1"/>
  <c r="E16" i="1" l="1"/>
  <c r="F16" i="1"/>
  <c r="G16" i="1" l="1"/>
  <c r="G5" i="1"/>
  <c r="G6" i="1"/>
  <c r="G7" i="1"/>
  <c r="G8" i="1"/>
  <c r="G9" i="1"/>
  <c r="G10" i="1"/>
  <c r="G11" i="1"/>
  <c r="G12" i="1"/>
  <c r="G13" i="1"/>
  <c r="G4" i="1"/>
  <c r="J4" i="1" l="1"/>
  <c r="M4" i="1"/>
  <c r="J5" i="1"/>
  <c r="M5" i="1"/>
  <c r="J6" i="1"/>
  <c r="M6" i="1"/>
  <c r="J7" i="1"/>
  <c r="M7" i="1"/>
  <c r="J8" i="1"/>
  <c r="M8" i="1"/>
  <c r="J9" i="1"/>
  <c r="M9" i="1"/>
  <c r="J10" i="1"/>
  <c r="M10" i="1"/>
  <c r="J11" i="1"/>
  <c r="M11" i="1"/>
  <c r="J12" i="1"/>
  <c r="M12" i="1"/>
  <c r="J13" i="1"/>
  <c r="M13" i="1"/>
  <c r="J14" i="1"/>
  <c r="M14" i="1"/>
  <c r="J15" i="1"/>
  <c r="M15" i="1"/>
  <c r="H16" i="1"/>
  <c r="I16" i="1"/>
  <c r="K16" i="1"/>
  <c r="L16" i="1"/>
  <c r="M16" i="1" l="1"/>
  <c r="J16" i="1"/>
</calcChain>
</file>

<file path=xl/sharedStrings.xml><?xml version="1.0" encoding="utf-8"?>
<sst xmlns="http://schemas.openxmlformats.org/spreadsheetml/2006/main" count="29" uniqueCount="24">
  <si>
    <t>mes</t>
  </si>
  <si>
    <t>emitidas</t>
  </si>
  <si>
    <t>atrasadas</t>
  </si>
  <si>
    <t>porcentaje</t>
  </si>
  <si>
    <t>porcen_a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</si>
  <si>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</si>
  <si>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</si>
  <si>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</si>
  <si>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</si>
  <si>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</si>
  <si>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</si>
  <si>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</si>
  <si>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</si>
  <si>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</si>
  <si>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</si>
  <si>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</si>
  <si>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</si>
  <si>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</si>
  <si>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</si>
  <si>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</si>
  <si>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Atrasadas</t>
  </si>
  <si>
    <t>Porcentaje</t>
  </si>
  <si>
    <t>% de ot  terminadas en taller entregadas atrasadas al mes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</si>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</sst>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1" fillId="0" borderId="0" xfId="1" applyNumberFormat="1"/>
    <xf numFmtId="0" fontId="2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2" fillId="0" borderId="1" xfId="0" applyFont="1" applyBorder="1"/>
    <xf numFmtId="0" fontId="0" fillId="0" borderId="1" xfId="0" applyBorder="1"/>
    <xf numFmtId="10" fontId="1" fillId="0" borderId="1" xfId="1" applyNumberFormat="1" applyBorder="1"/>
    <xf numFmtId="10" fontId="2" fillId="2" borderId="1" xfId="1" applyNumberFormat="1" applyFont="1" applyFill="1" applyBorder="1"/>
    <xf numFmtId="10" fontId="3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baseline="0"/>
            </a:pPr>
            <a:r>
              <a:rPr lang="es-ES" sz="1500" b="1" i="0" baseline="0"/>
              <a:t>% Trabajos Atrasados Mensuales</a:t>
            </a:r>
          </a:p>
        </c:rich>
      </c:tx>
      <c:layout>
        <c:manualLayout>
          <c:xMode val="edge"/>
          <c:yMode val="edge"/>
          <c:x val="0.33750000000000002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0.15972222222222221"/>
          <c:w val="0.84166666666666667"/>
          <c:h val="0.46875"/>
        </c:manualLayout>
      </c:layout>
      <c:lineChart>
        <c:grouping val="standard"/>
        <c:varyColors val="0"/>
        <c:ser>
          <c:idx val="1"/>
          <c:order val="0"/>
          <c:tx>
            <c:strRef>
              <c:f>consulta!$K$2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consulta!$M$4:$M$15</c:f>
              <c:numCache>
                <c:formatCode>0.00%</c:formatCode>
                <c:ptCount val="12"/>
                <c:pt idx="0">
                  <c:v>0.08</c:v>
                </c:pt>
                <c:pt idx="1">
                  <c:v>0.10869565217391304</c:v>
                </c:pt>
                <c:pt idx="2">
                  <c:v>6.7567567567567571E-2</c:v>
                </c:pt>
                <c:pt idx="3">
                  <c:v>0.10909090909090909</c:v>
                </c:pt>
                <c:pt idx="4">
                  <c:v>0.14583333333333334</c:v>
                </c:pt>
                <c:pt idx="5">
                  <c:v>3.8461538461538464E-2</c:v>
                </c:pt>
                <c:pt idx="6">
                  <c:v>0.17499999999999999</c:v>
                </c:pt>
                <c:pt idx="7">
                  <c:v>0.17307692307692307</c:v>
                </c:pt>
                <c:pt idx="8">
                  <c:v>0.13333333333333333</c:v>
                </c:pt>
                <c:pt idx="9">
                  <c:v>7.407407407407407E-2</c:v>
                </c:pt>
                <c:pt idx="10">
                  <c:v>0.12698412698412698</c:v>
                </c:pt>
                <c:pt idx="11">
                  <c:v>0.15789473684210525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consulta!$J$4:$J$15</c:f>
              <c:numCache>
                <c:formatCode>0.00%</c:formatCode>
                <c:ptCount val="12"/>
                <c:pt idx="0">
                  <c:v>0.27272727272727271</c:v>
                </c:pt>
                <c:pt idx="1">
                  <c:v>4.3478260869565216E-2</c:v>
                </c:pt>
                <c:pt idx="2">
                  <c:v>6.25E-2</c:v>
                </c:pt>
                <c:pt idx="3">
                  <c:v>0.20588235294117646</c:v>
                </c:pt>
                <c:pt idx="4">
                  <c:v>0.5714285714285714</c:v>
                </c:pt>
                <c:pt idx="5">
                  <c:v>0.20689655172413793</c:v>
                </c:pt>
                <c:pt idx="6">
                  <c:v>0.15</c:v>
                </c:pt>
                <c:pt idx="7">
                  <c:v>0.22222222222222221</c:v>
                </c:pt>
                <c:pt idx="8">
                  <c:v>0.13636363636363635</c:v>
                </c:pt>
                <c:pt idx="9">
                  <c:v>9.3023255813953487E-2</c:v>
                </c:pt>
                <c:pt idx="10">
                  <c:v>3.3333333333333333E-2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v>2014</c:v>
          </c:tx>
          <c:marker>
            <c:symbol val="none"/>
          </c:marker>
          <c:val>
            <c:numRef>
              <c:f>consulta!$G$4:$G$15</c:f>
              <c:numCache>
                <c:formatCode>0.00%</c:formatCode>
                <c:ptCount val="12"/>
                <c:pt idx="0">
                  <c:v>1.6949152542372881E-2</c:v>
                </c:pt>
                <c:pt idx="1">
                  <c:v>2.1276595744680851E-2</c:v>
                </c:pt>
                <c:pt idx="2">
                  <c:v>3.3333333333333333E-2</c:v>
                </c:pt>
                <c:pt idx="3">
                  <c:v>3.6363636363636362E-2</c:v>
                </c:pt>
                <c:pt idx="4">
                  <c:v>0</c:v>
                </c:pt>
                <c:pt idx="5">
                  <c:v>4.1666666666666664E-2</c:v>
                </c:pt>
                <c:pt idx="6">
                  <c:v>2.3255813953488372E-2</c:v>
                </c:pt>
                <c:pt idx="7">
                  <c:v>0</c:v>
                </c:pt>
                <c:pt idx="8">
                  <c:v>1.8518518518518517E-2</c:v>
                </c:pt>
                <c:pt idx="9">
                  <c:v>0.02</c:v>
                </c:pt>
                <c:pt idx="10">
                  <c:v>0.34146341463414637</c:v>
                </c:pt>
                <c:pt idx="11">
                  <c:v>0.25</c:v>
                </c:pt>
              </c:numCache>
            </c:numRef>
          </c:val>
          <c:smooth val="0"/>
        </c:ser>
        <c:ser>
          <c:idx val="4"/>
          <c:order val="3"/>
          <c:tx>
            <c:v>2015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consulta!$D$4:$D$15</c:f>
              <c:numCache>
                <c:formatCode>0.00%</c:formatCode>
                <c:ptCount val="12"/>
                <c:pt idx="0">
                  <c:v>0.39285714285714285</c:v>
                </c:pt>
                <c:pt idx="1">
                  <c:v>0.22500000000000001</c:v>
                </c:pt>
                <c:pt idx="2">
                  <c:v>0.22950819672131148</c:v>
                </c:pt>
                <c:pt idx="3">
                  <c:v>0.36538461538461536</c:v>
                </c:pt>
                <c:pt idx="4">
                  <c:v>0.29729729729729731</c:v>
                </c:pt>
                <c:pt idx="5">
                  <c:v>0.15789473684210525</c:v>
                </c:pt>
                <c:pt idx="6">
                  <c:v>0.13953488372093023</c:v>
                </c:pt>
                <c:pt idx="7">
                  <c:v>0.10344827586206896</c:v>
                </c:pt>
                <c:pt idx="8">
                  <c:v>0.28125</c:v>
                </c:pt>
                <c:pt idx="9">
                  <c:v>0.23809523809523808</c:v>
                </c:pt>
                <c:pt idx="10">
                  <c:v>9.6774193548387094E-2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consulta!$N$3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consulta!$N$4:$N$15</c:f>
              <c:numCache>
                <c:formatCode>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448408"/>
        <c:axId val="235448800"/>
      </c:lineChart>
      <c:catAx>
        <c:axId val="23544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s-CL"/>
          </a:p>
        </c:txPr>
        <c:crossAx val="235448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4488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235448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0833333333333334"/>
          <c:y val="0.7421590676320825"/>
          <c:w val="0.48640212426276902"/>
          <c:h val="4.48913242483696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300" b="1" i="0" baseline="0"/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18</xdr:row>
      <xdr:rowOff>85724</xdr:rowOff>
    </xdr:from>
    <xdr:to>
      <xdr:col>14</xdr:col>
      <xdr:colOff>466725</xdr:colOff>
      <xdr:row>52</xdr:row>
      <xdr:rowOff>47625</xdr:rowOff>
    </xdr:to>
    <xdr:graphicFrame macro="">
      <xdr:nvGraphicFramePr>
        <xdr:cNvPr id="103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55</xdr:row>
      <xdr:rowOff>133350</xdr:rowOff>
    </xdr:from>
    <xdr:ext cx="10306050" cy="2628900"/>
    <xdr:sp macro="" textlink="">
      <xdr:nvSpPr>
        <xdr:cNvPr id="2" name="CuadroTexto 1"/>
        <xdr:cNvSpPr txBox="1"/>
      </xdr:nvSpPr>
      <xdr:spPr>
        <a:xfrm>
          <a:off x="676275" y="9039225"/>
          <a:ext cx="10306050" cy="2628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Se evidencia que definitivamente en el año 2015 no se cumplieron con los objetivos de calidad en lo que se refiere a respetar las fechas de entrega de trabajos</a:t>
          </a:r>
        </a:p>
        <a:p>
          <a:r>
            <a:rPr lang="es-CL" sz="1100"/>
            <a:t>se observa lo mas alto de un 39 % en enero , lo que refleja la tendencia que se mantuvo la tendencia de los 2 últimos meses del año 2014, donde tampoco se cumplio.</a:t>
          </a:r>
        </a:p>
        <a:p>
          <a:endParaRPr lang="es-CL" sz="1100"/>
        </a:p>
        <a:p>
          <a:r>
            <a:rPr lang="es-CL" sz="1100" b="1"/>
            <a:t>las causas </a:t>
          </a:r>
          <a:r>
            <a:rPr lang="es-CL" sz="1100"/>
            <a:t>fundamentales son los cambios de productos y moldes, cambios en los procesos y en el requerimiento de maquinas, cabe señalar</a:t>
          </a:r>
          <a:r>
            <a:rPr lang="es-CL" sz="1100" baseline="0"/>
            <a:t> que dentro de las causas la principal</a:t>
          </a:r>
        </a:p>
        <a:p>
          <a:r>
            <a:rPr lang="es-CL" sz="1100" baseline="0"/>
            <a:t>es la falta de maquinas , como se analiza en el indicador de causas de atrazos</a:t>
          </a:r>
        </a:p>
        <a:p>
          <a:endParaRPr lang="es-CL" sz="1100" baseline="0"/>
        </a:p>
        <a:p>
          <a:r>
            <a:rPr lang="es-CL" sz="1100" b="1" baseline="0"/>
            <a:t>Acción</a:t>
          </a:r>
          <a:r>
            <a:rPr lang="es-CL" sz="1100" baseline="0"/>
            <a:t>: Determinar y mejorar los moldes y los tipos de trabajo a realizar a futuro, ya que se tendria que talvez aumentar el indicador de atrazo , considerando los nuevos valores dentro de la normalidad, esto de acuerdo a la tendencia que se esta dando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D17" sqref="D17"/>
    </sheetView>
  </sheetViews>
  <sheetFormatPr baseColWidth="10" defaultRowHeight="12.75" x14ac:dyDescent="0.2"/>
  <sheetData>
    <row r="1" spans="1:14" x14ac:dyDescent="0.2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</row>
    <row r="2" spans="1:14" x14ac:dyDescent="0.2">
      <c r="A2" s="5"/>
      <c r="B2" s="5"/>
      <c r="C2" s="6">
        <v>2015</v>
      </c>
      <c r="D2" s="5" t="s">
        <v>23</v>
      </c>
      <c r="E2" s="5"/>
      <c r="F2" s="6">
        <v>2014</v>
      </c>
      <c r="G2" s="6"/>
      <c r="H2" s="6">
        <v>2013</v>
      </c>
      <c r="I2" s="7"/>
      <c r="J2" s="5"/>
      <c r="K2" s="6">
        <v>2012</v>
      </c>
      <c r="L2" s="8"/>
      <c r="M2" s="5"/>
      <c r="N2" s="2"/>
    </row>
    <row r="3" spans="1:14" x14ac:dyDescent="0.2">
      <c r="A3" s="9" t="s">
        <v>0</v>
      </c>
      <c r="B3" s="9" t="s">
        <v>19</v>
      </c>
      <c r="C3" s="9" t="s">
        <v>2</v>
      </c>
      <c r="D3" s="9" t="s">
        <v>21</v>
      </c>
      <c r="E3" s="9" t="s">
        <v>19</v>
      </c>
      <c r="F3" s="9" t="s">
        <v>20</v>
      </c>
      <c r="G3" s="9" t="s">
        <v>21</v>
      </c>
      <c r="H3" s="9" t="s">
        <v>1</v>
      </c>
      <c r="I3" s="9" t="s">
        <v>2</v>
      </c>
      <c r="J3" s="9" t="s">
        <v>3</v>
      </c>
      <c r="K3" s="9" t="s">
        <v>1</v>
      </c>
      <c r="L3" s="9" t="s">
        <v>2</v>
      </c>
      <c r="M3" s="9" t="s">
        <v>4</v>
      </c>
      <c r="N3" s="1" t="s">
        <v>5</v>
      </c>
    </row>
    <row r="4" spans="1:14" x14ac:dyDescent="0.2">
      <c r="A4" s="10" t="s">
        <v>6</v>
      </c>
      <c r="B4" s="10">
        <v>56</v>
      </c>
      <c r="C4" s="10">
        <v>22</v>
      </c>
      <c r="D4" s="13">
        <f>C4/B4</f>
        <v>0.39285714285714285</v>
      </c>
      <c r="E4" s="10">
        <v>59</v>
      </c>
      <c r="F4" s="10">
        <v>1</v>
      </c>
      <c r="G4" s="11">
        <f>F4/E4</f>
        <v>1.6949152542372881E-2</v>
      </c>
      <c r="H4" s="10">
        <v>44</v>
      </c>
      <c r="I4" s="10">
        <v>12</v>
      </c>
      <c r="J4" s="11">
        <f>I4/H4</f>
        <v>0.27272727272727271</v>
      </c>
      <c r="K4" s="10">
        <v>50</v>
      </c>
      <c r="L4" s="10">
        <v>4</v>
      </c>
      <c r="M4" s="11">
        <f>L4/K4</f>
        <v>0.08</v>
      </c>
      <c r="N4" s="3">
        <v>0.1</v>
      </c>
    </row>
    <row r="5" spans="1:14" x14ac:dyDescent="0.2">
      <c r="A5" s="10" t="s">
        <v>7</v>
      </c>
      <c r="B5" s="10">
        <v>40</v>
      </c>
      <c r="C5" s="10">
        <v>9</v>
      </c>
      <c r="D5" s="11">
        <f t="shared" ref="D5:D15" si="0">C5/B5</f>
        <v>0.22500000000000001</v>
      </c>
      <c r="E5" s="10">
        <v>47</v>
      </c>
      <c r="F5" s="10">
        <v>1</v>
      </c>
      <c r="G5" s="11">
        <f t="shared" ref="G5:G15" si="1">F5/E5</f>
        <v>2.1276595744680851E-2</v>
      </c>
      <c r="H5" s="10">
        <v>46</v>
      </c>
      <c r="I5" s="10">
        <v>2</v>
      </c>
      <c r="J5" s="11">
        <f t="shared" ref="J5:J15" si="2">I5/H5</f>
        <v>4.3478260869565216E-2</v>
      </c>
      <c r="K5" s="10">
        <v>46</v>
      </c>
      <c r="L5" s="10">
        <v>5</v>
      </c>
      <c r="M5" s="11">
        <f t="shared" ref="M5:M16" si="3">L5/K5</f>
        <v>0.10869565217391304</v>
      </c>
      <c r="N5" s="3">
        <v>0.1</v>
      </c>
    </row>
    <row r="6" spans="1:14" x14ac:dyDescent="0.2">
      <c r="A6" s="10" t="s">
        <v>8</v>
      </c>
      <c r="B6" s="10">
        <v>61</v>
      </c>
      <c r="C6" s="10">
        <v>14</v>
      </c>
      <c r="D6" s="11">
        <f t="shared" si="0"/>
        <v>0.22950819672131148</v>
      </c>
      <c r="E6" s="10">
        <v>30</v>
      </c>
      <c r="F6" s="10">
        <v>1</v>
      </c>
      <c r="G6" s="11">
        <f t="shared" si="1"/>
        <v>3.3333333333333333E-2</v>
      </c>
      <c r="H6" s="10">
        <v>48</v>
      </c>
      <c r="I6" s="10">
        <v>3</v>
      </c>
      <c r="J6" s="11">
        <f t="shared" si="2"/>
        <v>6.25E-2</v>
      </c>
      <c r="K6" s="10">
        <v>74</v>
      </c>
      <c r="L6" s="10">
        <v>5</v>
      </c>
      <c r="M6" s="11">
        <f t="shared" si="3"/>
        <v>6.7567567567567571E-2</v>
      </c>
      <c r="N6" s="3">
        <v>0.1</v>
      </c>
    </row>
    <row r="7" spans="1:14" x14ac:dyDescent="0.2">
      <c r="A7" s="10" t="s">
        <v>9</v>
      </c>
      <c r="B7" s="10">
        <v>52</v>
      </c>
      <c r="C7" s="10">
        <v>19</v>
      </c>
      <c r="D7" s="13">
        <f t="shared" si="0"/>
        <v>0.36538461538461536</v>
      </c>
      <c r="E7" s="10">
        <v>55</v>
      </c>
      <c r="F7" s="10">
        <v>2</v>
      </c>
      <c r="G7" s="11">
        <f t="shared" si="1"/>
        <v>3.6363636363636362E-2</v>
      </c>
      <c r="H7" s="10">
        <v>34</v>
      </c>
      <c r="I7" s="10">
        <v>7</v>
      </c>
      <c r="J7" s="11">
        <f t="shared" si="2"/>
        <v>0.20588235294117646</v>
      </c>
      <c r="K7" s="10">
        <v>55</v>
      </c>
      <c r="L7" s="10">
        <v>6</v>
      </c>
      <c r="M7" s="11">
        <f t="shared" si="3"/>
        <v>0.10909090909090909</v>
      </c>
      <c r="N7" s="3">
        <v>0.1</v>
      </c>
    </row>
    <row r="8" spans="1:14" x14ac:dyDescent="0.2">
      <c r="A8" s="10" t="s">
        <v>10</v>
      </c>
      <c r="B8" s="10">
        <v>37</v>
      </c>
      <c r="C8" s="10">
        <v>11</v>
      </c>
      <c r="D8" s="13">
        <f t="shared" si="0"/>
        <v>0.29729729729729731</v>
      </c>
      <c r="E8" s="10">
        <v>41</v>
      </c>
      <c r="F8" s="10">
        <v>0</v>
      </c>
      <c r="G8" s="11">
        <f t="shared" si="1"/>
        <v>0</v>
      </c>
      <c r="H8" s="10">
        <v>28</v>
      </c>
      <c r="I8" s="10">
        <v>16</v>
      </c>
      <c r="J8" s="11">
        <f t="shared" si="2"/>
        <v>0.5714285714285714</v>
      </c>
      <c r="K8" s="10">
        <v>48</v>
      </c>
      <c r="L8" s="10">
        <v>7</v>
      </c>
      <c r="M8" s="11">
        <f t="shared" si="3"/>
        <v>0.14583333333333334</v>
      </c>
      <c r="N8" s="3">
        <v>0.1</v>
      </c>
    </row>
    <row r="9" spans="1:14" x14ac:dyDescent="0.2">
      <c r="A9" s="10" t="s">
        <v>11</v>
      </c>
      <c r="B9" s="10">
        <v>38</v>
      </c>
      <c r="C9" s="10">
        <v>6</v>
      </c>
      <c r="D9" s="11">
        <f t="shared" si="0"/>
        <v>0.15789473684210525</v>
      </c>
      <c r="E9" s="10">
        <v>48</v>
      </c>
      <c r="F9" s="10">
        <v>2</v>
      </c>
      <c r="G9" s="11">
        <f t="shared" si="1"/>
        <v>4.1666666666666664E-2</v>
      </c>
      <c r="H9" s="10">
        <v>29</v>
      </c>
      <c r="I9" s="10">
        <v>6</v>
      </c>
      <c r="J9" s="11">
        <f t="shared" si="2"/>
        <v>0.20689655172413793</v>
      </c>
      <c r="K9" s="10">
        <v>52</v>
      </c>
      <c r="L9" s="10">
        <v>2</v>
      </c>
      <c r="M9" s="11">
        <f t="shared" si="3"/>
        <v>3.8461538461538464E-2</v>
      </c>
      <c r="N9" s="3">
        <v>0.1</v>
      </c>
    </row>
    <row r="10" spans="1:14" x14ac:dyDescent="0.2">
      <c r="A10" s="10" t="s">
        <v>12</v>
      </c>
      <c r="B10" s="10">
        <v>43</v>
      </c>
      <c r="C10" s="10">
        <v>6</v>
      </c>
      <c r="D10" s="11">
        <f t="shared" si="0"/>
        <v>0.13953488372093023</v>
      </c>
      <c r="E10" s="10">
        <v>43</v>
      </c>
      <c r="F10" s="10">
        <v>1</v>
      </c>
      <c r="G10" s="11">
        <f t="shared" si="1"/>
        <v>2.3255813953488372E-2</v>
      </c>
      <c r="H10" s="10">
        <v>20</v>
      </c>
      <c r="I10" s="10">
        <v>3</v>
      </c>
      <c r="J10" s="11">
        <f t="shared" si="2"/>
        <v>0.15</v>
      </c>
      <c r="K10" s="10">
        <v>40</v>
      </c>
      <c r="L10" s="10">
        <v>7</v>
      </c>
      <c r="M10" s="11">
        <f t="shared" si="3"/>
        <v>0.17499999999999999</v>
      </c>
      <c r="N10" s="3">
        <v>0.1</v>
      </c>
    </row>
    <row r="11" spans="1:14" x14ac:dyDescent="0.2">
      <c r="A11" s="10" t="s">
        <v>13</v>
      </c>
      <c r="B11" s="10">
        <v>29</v>
      </c>
      <c r="C11" s="10">
        <v>3</v>
      </c>
      <c r="D11" s="11">
        <f t="shared" si="0"/>
        <v>0.10344827586206896</v>
      </c>
      <c r="E11" s="10">
        <v>28</v>
      </c>
      <c r="F11" s="10">
        <v>0</v>
      </c>
      <c r="G11" s="11">
        <f t="shared" si="1"/>
        <v>0</v>
      </c>
      <c r="H11" s="10">
        <v>36</v>
      </c>
      <c r="I11" s="10">
        <v>8</v>
      </c>
      <c r="J11" s="11">
        <f t="shared" si="2"/>
        <v>0.22222222222222221</v>
      </c>
      <c r="K11" s="10">
        <v>52</v>
      </c>
      <c r="L11" s="10">
        <v>9</v>
      </c>
      <c r="M11" s="11">
        <f t="shared" si="3"/>
        <v>0.17307692307692307</v>
      </c>
      <c r="N11" s="3">
        <v>0.1</v>
      </c>
    </row>
    <row r="12" spans="1:14" x14ac:dyDescent="0.2">
      <c r="A12" s="10" t="s">
        <v>14</v>
      </c>
      <c r="B12" s="10">
        <v>32</v>
      </c>
      <c r="C12" s="10">
        <v>9</v>
      </c>
      <c r="D12" s="13">
        <f t="shared" si="0"/>
        <v>0.28125</v>
      </c>
      <c r="E12" s="10">
        <v>54</v>
      </c>
      <c r="F12" s="10">
        <v>1</v>
      </c>
      <c r="G12" s="11">
        <f t="shared" si="1"/>
        <v>1.8518518518518517E-2</v>
      </c>
      <c r="H12" s="10">
        <v>22</v>
      </c>
      <c r="I12" s="10">
        <v>3</v>
      </c>
      <c r="J12" s="11">
        <f t="shared" si="2"/>
        <v>0.13636363636363635</v>
      </c>
      <c r="K12" s="10">
        <v>30</v>
      </c>
      <c r="L12" s="10">
        <v>4</v>
      </c>
      <c r="M12" s="11">
        <f t="shared" si="3"/>
        <v>0.13333333333333333</v>
      </c>
      <c r="N12" s="3">
        <v>0.1</v>
      </c>
    </row>
    <row r="13" spans="1:14" x14ac:dyDescent="0.2">
      <c r="A13" s="10" t="s">
        <v>15</v>
      </c>
      <c r="B13" s="10">
        <v>42</v>
      </c>
      <c r="C13" s="10">
        <v>10</v>
      </c>
      <c r="D13" s="13">
        <f t="shared" si="0"/>
        <v>0.23809523809523808</v>
      </c>
      <c r="E13" s="10">
        <v>50</v>
      </c>
      <c r="F13" s="10">
        <v>1</v>
      </c>
      <c r="G13" s="11">
        <f t="shared" si="1"/>
        <v>0.02</v>
      </c>
      <c r="H13" s="10">
        <v>43</v>
      </c>
      <c r="I13" s="10">
        <v>4</v>
      </c>
      <c r="J13" s="11">
        <f t="shared" si="2"/>
        <v>9.3023255813953487E-2</v>
      </c>
      <c r="K13" s="10">
        <v>81</v>
      </c>
      <c r="L13" s="10">
        <v>6</v>
      </c>
      <c r="M13" s="11">
        <f t="shared" si="3"/>
        <v>7.407407407407407E-2</v>
      </c>
      <c r="N13" s="3">
        <v>0.1</v>
      </c>
    </row>
    <row r="14" spans="1:14" x14ac:dyDescent="0.2">
      <c r="A14" s="10" t="s">
        <v>16</v>
      </c>
      <c r="B14" s="10">
        <v>31</v>
      </c>
      <c r="C14" s="10">
        <v>3</v>
      </c>
      <c r="D14" s="11">
        <f t="shared" si="0"/>
        <v>9.6774193548387094E-2</v>
      </c>
      <c r="E14" s="10">
        <v>41</v>
      </c>
      <c r="F14" s="10">
        <v>14</v>
      </c>
      <c r="G14" s="11">
        <f t="shared" si="1"/>
        <v>0.34146341463414637</v>
      </c>
      <c r="H14" s="10">
        <v>30</v>
      </c>
      <c r="I14" s="10">
        <v>1</v>
      </c>
      <c r="J14" s="11">
        <f t="shared" si="2"/>
        <v>3.3333333333333333E-2</v>
      </c>
      <c r="K14" s="10">
        <v>63</v>
      </c>
      <c r="L14" s="10">
        <v>8</v>
      </c>
      <c r="M14" s="11">
        <f t="shared" si="3"/>
        <v>0.12698412698412698</v>
      </c>
      <c r="N14" s="3">
        <v>0.1</v>
      </c>
    </row>
    <row r="15" spans="1:14" x14ac:dyDescent="0.2">
      <c r="A15" s="10" t="s">
        <v>17</v>
      </c>
      <c r="B15" s="10">
        <v>1</v>
      </c>
      <c r="C15" s="10">
        <v>0</v>
      </c>
      <c r="D15" s="11">
        <f t="shared" si="0"/>
        <v>0</v>
      </c>
      <c r="E15" s="10">
        <v>48</v>
      </c>
      <c r="F15" s="10">
        <v>12</v>
      </c>
      <c r="G15" s="11">
        <f t="shared" si="1"/>
        <v>0.25</v>
      </c>
      <c r="H15" s="10">
        <v>1</v>
      </c>
      <c r="I15" s="10">
        <v>0</v>
      </c>
      <c r="J15" s="11">
        <f t="shared" si="2"/>
        <v>0</v>
      </c>
      <c r="K15" s="10">
        <v>57</v>
      </c>
      <c r="L15" s="10">
        <v>9</v>
      </c>
      <c r="M15" s="11">
        <f t="shared" si="3"/>
        <v>0.15789473684210525</v>
      </c>
      <c r="N15" s="3">
        <v>0.1</v>
      </c>
    </row>
    <row r="16" spans="1:14" s="1" customFormat="1" x14ac:dyDescent="0.2">
      <c r="A16" s="9" t="s">
        <v>18</v>
      </c>
      <c r="B16" s="9">
        <f>SUM(B4:B15)</f>
        <v>462</v>
      </c>
      <c r="C16" s="9">
        <f>SUM(C4:C15)</f>
        <v>112</v>
      </c>
      <c r="D16" s="12">
        <f>(D4+D5+D6+D7+D8+D9+D10+D11+D12+D13+D14)/11</f>
        <v>0.22973132548446334</v>
      </c>
      <c r="E16" s="9">
        <f>SUM(E4:E15)</f>
        <v>544</v>
      </c>
      <c r="F16" s="9">
        <f>SUM(F4:F15)</f>
        <v>36</v>
      </c>
      <c r="G16" s="12">
        <f>F16/E16</f>
        <v>6.6176470588235295E-2</v>
      </c>
      <c r="H16" s="9">
        <f>SUM(H4:H15)</f>
        <v>381</v>
      </c>
      <c r="I16" s="9">
        <f>SUM(I4:I15)</f>
        <v>65</v>
      </c>
      <c r="J16" s="12">
        <f>I16/H16</f>
        <v>0.17060367454068243</v>
      </c>
      <c r="K16" s="9">
        <f>SUM(K4:K15)</f>
        <v>648</v>
      </c>
      <c r="L16" s="9">
        <f>SUM(L4:L15)</f>
        <v>72</v>
      </c>
      <c r="M16" s="12">
        <f t="shared" si="3"/>
        <v>0.1111111111111111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Carlos schroeder</cp:lastModifiedBy>
  <cp:lastPrinted>2014-12-03T21:56:54Z</cp:lastPrinted>
  <dcterms:created xsi:type="dcterms:W3CDTF">2012-12-03T22:37:18Z</dcterms:created>
  <dcterms:modified xsi:type="dcterms:W3CDTF">2015-12-09T18:35:17Z</dcterms:modified>
</cp:coreProperties>
</file>